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ulton\.ms-ad\Shared\Budget Files\2027\"/>
    </mc:Choice>
  </mc:AlternateContent>
  <xr:revisionPtr revIDLastSave="0" documentId="8_{C9026D4B-2452-46FB-9358-960A25871ABA}" xr6:coauthVersionLast="47" xr6:coauthVersionMax="47" xr10:uidLastSave="{00000000-0000-0000-0000-000000000000}"/>
  <bookViews>
    <workbookView xWindow="33045" yWindow="2925" windowWidth="21600" windowHeight="11295" xr2:uid="{72728E32-7286-4CFE-8613-17A0BFFA73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  <c r="E57" i="1" l="1"/>
  <c r="E51" i="1"/>
  <c r="E43" i="1"/>
  <c r="G43" i="1" s="1"/>
  <c r="E28" i="1"/>
  <c r="D51" i="1"/>
  <c r="C43" i="1"/>
  <c r="C28" i="1"/>
  <c r="E31" i="1" l="1"/>
  <c r="G28" i="1"/>
  <c r="D52" i="1"/>
  <c r="D53" i="1" s="1"/>
  <c r="D57" i="1" s="1"/>
  <c r="C31" i="1"/>
</calcChain>
</file>

<file path=xl/sharedStrings.xml><?xml version="1.0" encoding="utf-8"?>
<sst xmlns="http://schemas.openxmlformats.org/spreadsheetml/2006/main" count="57" uniqueCount="49">
  <si>
    <t>NOTICE OF PUBLIC BUDGET HEARING FOR TOWN OF FULTON</t>
  </si>
  <si>
    <r>
      <t xml:space="preserve">Fulton Center Dr., Edgerton, a public hearing on the proposed </t>
    </r>
    <r>
      <rPr>
        <i/>
        <sz val="12"/>
        <color indexed="10"/>
        <rFont val="Arial"/>
        <family val="2"/>
      </rPr>
      <t>2026</t>
    </r>
    <r>
      <rPr>
        <sz val="12"/>
        <rFont val="Arial"/>
        <family val="2"/>
      </rPr>
      <t xml:space="preserve"> budget for the Town of Fulton in Rock County will be held.</t>
    </r>
  </si>
  <si>
    <t>The proposed budget in detail is available for inspection at the town hall from 8:00 a.m. to 5:00 p.m. Monday through</t>
  </si>
  <si>
    <t>2026</t>
  </si>
  <si>
    <t xml:space="preserve">     %</t>
  </si>
  <si>
    <t>Proposed</t>
  </si>
  <si>
    <t xml:space="preserve">  Change</t>
  </si>
  <si>
    <t>GENERAL FUND</t>
  </si>
  <si>
    <t xml:space="preserve">  Budget</t>
  </si>
  <si>
    <t xml:space="preserve">   + or -</t>
  </si>
  <si>
    <t>-</t>
  </si>
  <si>
    <t xml:space="preserve">   REVENUES</t>
  </si>
  <si>
    <t>TAXES:</t>
  </si>
  <si>
    <t xml:space="preserve">   GENERAL PROPERTY TAX</t>
  </si>
  <si>
    <t>STATE SHARED REVENUE</t>
  </si>
  <si>
    <t>STATE HIGHWAY AIDS</t>
  </si>
  <si>
    <t>ANNUAL IMPACT FEE ROCK/PADDOCK</t>
  </si>
  <si>
    <t>LICENSES AND PERMITS</t>
  </si>
  <si>
    <t>FINES, FORFEITS</t>
  </si>
  <si>
    <t>PUBLIC CHARGES</t>
  </si>
  <si>
    <t>RECYCLING GRANTS &amp; CHARGES</t>
  </si>
  <si>
    <t>INTEREST</t>
  </si>
  <si>
    <t>MISCELLANEOUS</t>
  </si>
  <si>
    <t>FUND BALANCE TRANSFER-Recycle</t>
  </si>
  <si>
    <t>FUND BALANCE TRANSFER-GENERAL FUND</t>
  </si>
  <si>
    <t xml:space="preserve">   TOTAL GEN. FUND REV.</t>
  </si>
  <si>
    <t>UNAPPROPRIATED FUNDS APPLIED</t>
  </si>
  <si>
    <t xml:space="preserve">   TOTAL REV. AND CASH APPLIED</t>
  </si>
  <si>
    <t xml:space="preserve">  EXPENDITURES</t>
  </si>
  <si>
    <t>GENERAL GOV.</t>
  </si>
  <si>
    <t>PUBLIC SAFETY</t>
  </si>
  <si>
    <t>PUBLIC WORKS</t>
  </si>
  <si>
    <t>RECYCLING EXPENSE</t>
  </si>
  <si>
    <t>OTHER MISC. EXPENSES</t>
  </si>
  <si>
    <t>CASH RESERVES</t>
  </si>
  <si>
    <t>DEBT SERVICE</t>
  </si>
  <si>
    <t xml:space="preserve">   TOTAL GEN. FUND EXP.</t>
  </si>
  <si>
    <t xml:space="preserve"> </t>
  </si>
  <si>
    <t>Balance</t>
  </si>
  <si>
    <t>Total Revenues</t>
  </si>
  <si>
    <t>Total Expenditures</t>
  </si>
  <si>
    <t>Subtotal</t>
  </si>
  <si>
    <t>Reserved for Contingencies</t>
  </si>
  <si>
    <t>Reserved for future Road Improvement (Rock/Paddock Impact fee)</t>
  </si>
  <si>
    <t>December 31 Ending Balance</t>
  </si>
  <si>
    <r>
      <t xml:space="preserve">Notice is hereby given that on </t>
    </r>
    <r>
      <rPr>
        <i/>
        <sz val="12"/>
        <color indexed="10"/>
        <rFont val="Arial"/>
        <family val="2"/>
      </rPr>
      <t>Tuesday, November 10, 2026 at 5:30 p.m</t>
    </r>
    <r>
      <rPr>
        <sz val="12"/>
        <color indexed="10"/>
        <rFont val="Arial"/>
        <family val="2"/>
      </rPr>
      <t>.</t>
    </r>
    <r>
      <rPr>
        <sz val="12"/>
        <rFont val="Arial"/>
        <family val="2"/>
      </rPr>
      <t xml:space="preserve"> at the Fulton Town Hall, at 2738</t>
    </r>
  </si>
  <si>
    <r>
      <t xml:space="preserve">Thursday.  The following is a summary of the proposed </t>
    </r>
    <r>
      <rPr>
        <sz val="12"/>
        <color indexed="10"/>
        <rFont val="Arial"/>
        <family val="2"/>
      </rPr>
      <t>2027</t>
    </r>
    <r>
      <rPr>
        <sz val="12"/>
        <rFont val="Arial"/>
        <family val="2"/>
      </rPr>
      <t xml:space="preserve"> budget.</t>
    </r>
  </si>
  <si>
    <t>Budget</t>
  </si>
  <si>
    <t>Posted: 10/27/2026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</si>
</sst>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10"/>
      <name val="Arial"/>
      <family val="2"/>
    </font>
    <font>
      <sz val="12"/>
      <name val="Arial"/>
      <family val="2"/>
    </font>
    <font>
      <i/>
      <sz val="12"/>
      <color indexed="10"/>
      <name val="Arial"/>
      <family val="2"/>
    </font>
    <font>
      <sz val="12"/>
      <color rgb="FFC00000"/>
      <name val="Arial"/>
      <family val="2"/>
    </font>
    <font>
      <b/>
      <sz val="12"/>
      <name val="Arial"/>
      <family val="2"/>
    </font>
    <font>
      <u/>
      <sz val="12"/>
      <name val="Arial"/>
      <family val="2"/>
    </font>
    <font>
      <i/>
      <sz val="12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2"/>
      <color rgb="FFFF0000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Continuous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fill"/>
    </xf>
    <xf numFmtId="0" fontId="7" fillId="0" borderId="0" xfId="0" applyFont="1" applyAlignment="1">
      <alignment horizontal="left"/>
    </xf>
    <xf numFmtId="10" fontId="0" fillId="2" borderId="0" xfId="0" applyNumberFormat="1" applyFill="1" applyAlignment="1">
      <alignment horizontal="right"/>
    </xf>
    <xf numFmtId="10" fontId="0" fillId="0" borderId="0" xfId="0" applyNumberForma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/>
    <xf numFmtId="0" fontId="8" fillId="2" borderId="0" xfId="0" applyFont="1" applyFill="1"/>
    <xf numFmtId="0" fontId="0" fillId="2" borderId="0" xfId="0" applyFill="1"/>
    <xf numFmtId="0" fontId="3" fillId="0" borderId="0" xfId="0" applyFont="1"/>
    <xf numFmtId="0" fontId="8" fillId="0" borderId="0" xfId="0" applyFont="1" applyAlignment="1">
      <alignment horizontal="fill"/>
    </xf>
    <xf numFmtId="49" fontId="0" fillId="0" borderId="0" xfId="0" applyNumberFormat="1" applyAlignment="1">
      <alignment horizontal="left"/>
    </xf>
    <xf numFmtId="3" fontId="0" fillId="0" borderId="0" xfId="0" applyNumberFormat="1" applyAlignment="1">
      <alignment horizontal="right"/>
    </xf>
    <xf numFmtId="164" fontId="0" fillId="0" borderId="0" xfId="1" applyNumberFormat="1" applyFont="1" applyBorder="1" applyAlignment="1" applyProtection="1">
      <alignment horizontal="right"/>
    </xf>
    <xf numFmtId="164" fontId="0" fillId="0" borderId="1" xfId="1" applyNumberFormat="1" applyFont="1" applyBorder="1" applyAlignment="1" applyProtection="1">
      <alignment horizontal="right"/>
    </xf>
    <xf numFmtId="0" fontId="0" fillId="2" borderId="0" xfId="0" applyFill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49" fontId="9" fillId="0" borderId="0" xfId="0" applyNumberFormat="1" applyFont="1"/>
    <xf numFmtId="49" fontId="0" fillId="0" borderId="0" xfId="0" applyNumberFormat="1"/>
    <xf numFmtId="0" fontId="11" fillId="0" borderId="0" xfId="0" applyFont="1"/>
    <xf numFmtId="0" fontId="12" fillId="3" borderId="0" xfId="0" applyFont="1" applyFill="1"/>
    <xf numFmtId="0" fontId="0" fillId="3" borderId="0" xfId="0" applyFill="1"/>
    <xf numFmtId="3" fontId="0" fillId="0" borderId="0" xfId="0" applyNumberForma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wrapText="1"/>
    </xf>
    <xf numFmtId="0" fontId="3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C3F2E-4C23-4F0D-AEB6-7BC2F04C3CD8}">
  <sheetPr>
    <pageSetUpPr fitToPage="1"/>
  </sheetPr>
  <dimension ref="A1:H86"/>
  <sheetViews>
    <sheetView tabSelected="1" topLeftCell="A25" workbookViewId="0">
      <selection activeCell="F40" sqref="F40"/>
    </sheetView>
  </sheetViews>
  <sheetFormatPr defaultColWidth="12.5703125" defaultRowHeight="15" x14ac:dyDescent="0.25"/>
  <cols>
    <col min="1" max="1" width="32.42578125" customWidth="1"/>
    <col min="3" max="3" width="14" customWidth="1"/>
    <col min="4" max="4" width="14.7109375" customWidth="1"/>
    <col min="5" max="5" width="13.28515625" customWidth="1"/>
    <col min="7" max="7" width="16.7109375" customWidth="1"/>
    <col min="257" max="257" width="32.42578125" customWidth="1"/>
    <col min="259" max="259" width="13.28515625" bestFit="1" customWidth="1"/>
    <col min="260" max="260" width="14.85546875" customWidth="1"/>
    <col min="261" max="261" width="14" customWidth="1"/>
    <col min="263" max="263" width="16.7109375" customWidth="1"/>
    <col min="513" max="513" width="32.42578125" customWidth="1"/>
    <col min="515" max="515" width="13.28515625" bestFit="1" customWidth="1"/>
    <col min="516" max="516" width="14.85546875" customWidth="1"/>
    <col min="517" max="517" width="14" customWidth="1"/>
    <col min="519" max="519" width="16.7109375" customWidth="1"/>
    <col min="769" max="769" width="32.42578125" customWidth="1"/>
    <col min="771" max="771" width="13.28515625" bestFit="1" customWidth="1"/>
    <col min="772" max="772" width="14.85546875" customWidth="1"/>
    <col min="773" max="773" width="14" customWidth="1"/>
    <col min="775" max="775" width="16.7109375" customWidth="1"/>
    <col min="1025" max="1025" width="32.42578125" customWidth="1"/>
    <col min="1027" max="1027" width="13.28515625" bestFit="1" customWidth="1"/>
    <col min="1028" max="1028" width="14.85546875" customWidth="1"/>
    <col min="1029" max="1029" width="14" customWidth="1"/>
    <col min="1031" max="1031" width="16.7109375" customWidth="1"/>
    <col min="1281" max="1281" width="32.42578125" customWidth="1"/>
    <col min="1283" max="1283" width="13.28515625" bestFit="1" customWidth="1"/>
    <col min="1284" max="1284" width="14.85546875" customWidth="1"/>
    <col min="1285" max="1285" width="14" customWidth="1"/>
    <col min="1287" max="1287" width="16.7109375" customWidth="1"/>
    <col min="1537" max="1537" width="32.42578125" customWidth="1"/>
    <col min="1539" max="1539" width="13.28515625" bestFit="1" customWidth="1"/>
    <col min="1540" max="1540" width="14.85546875" customWidth="1"/>
    <col min="1541" max="1541" width="14" customWidth="1"/>
    <col min="1543" max="1543" width="16.7109375" customWidth="1"/>
    <col min="1793" max="1793" width="32.42578125" customWidth="1"/>
    <col min="1795" max="1795" width="13.28515625" bestFit="1" customWidth="1"/>
    <col min="1796" max="1796" width="14.85546875" customWidth="1"/>
    <col min="1797" max="1797" width="14" customWidth="1"/>
    <col min="1799" max="1799" width="16.7109375" customWidth="1"/>
    <col min="2049" max="2049" width="32.42578125" customWidth="1"/>
    <col min="2051" max="2051" width="13.28515625" bestFit="1" customWidth="1"/>
    <col min="2052" max="2052" width="14.85546875" customWidth="1"/>
    <col min="2053" max="2053" width="14" customWidth="1"/>
    <col min="2055" max="2055" width="16.7109375" customWidth="1"/>
    <col min="2305" max="2305" width="32.42578125" customWidth="1"/>
    <col min="2307" max="2307" width="13.28515625" bestFit="1" customWidth="1"/>
    <col min="2308" max="2308" width="14.85546875" customWidth="1"/>
    <col min="2309" max="2309" width="14" customWidth="1"/>
    <col min="2311" max="2311" width="16.7109375" customWidth="1"/>
    <col min="2561" max="2561" width="32.42578125" customWidth="1"/>
    <col min="2563" max="2563" width="13.28515625" bestFit="1" customWidth="1"/>
    <col min="2564" max="2564" width="14.85546875" customWidth="1"/>
    <col min="2565" max="2565" width="14" customWidth="1"/>
    <col min="2567" max="2567" width="16.7109375" customWidth="1"/>
    <col min="2817" max="2817" width="32.42578125" customWidth="1"/>
    <col min="2819" max="2819" width="13.28515625" bestFit="1" customWidth="1"/>
    <col min="2820" max="2820" width="14.85546875" customWidth="1"/>
    <col min="2821" max="2821" width="14" customWidth="1"/>
    <col min="2823" max="2823" width="16.7109375" customWidth="1"/>
    <col min="3073" max="3073" width="32.42578125" customWidth="1"/>
    <col min="3075" max="3075" width="13.28515625" bestFit="1" customWidth="1"/>
    <col min="3076" max="3076" width="14.85546875" customWidth="1"/>
    <col min="3077" max="3077" width="14" customWidth="1"/>
    <col min="3079" max="3079" width="16.7109375" customWidth="1"/>
    <col min="3329" max="3329" width="32.42578125" customWidth="1"/>
    <col min="3331" max="3331" width="13.28515625" bestFit="1" customWidth="1"/>
    <col min="3332" max="3332" width="14.85546875" customWidth="1"/>
    <col min="3333" max="3333" width="14" customWidth="1"/>
    <col min="3335" max="3335" width="16.7109375" customWidth="1"/>
    <col min="3585" max="3585" width="32.42578125" customWidth="1"/>
    <col min="3587" max="3587" width="13.28515625" bestFit="1" customWidth="1"/>
    <col min="3588" max="3588" width="14.85546875" customWidth="1"/>
    <col min="3589" max="3589" width="14" customWidth="1"/>
    <col min="3591" max="3591" width="16.7109375" customWidth="1"/>
    <col min="3841" max="3841" width="32.42578125" customWidth="1"/>
    <col min="3843" max="3843" width="13.28515625" bestFit="1" customWidth="1"/>
    <col min="3844" max="3844" width="14.85546875" customWidth="1"/>
    <col min="3845" max="3845" width="14" customWidth="1"/>
    <col min="3847" max="3847" width="16.7109375" customWidth="1"/>
    <col min="4097" max="4097" width="32.42578125" customWidth="1"/>
    <col min="4099" max="4099" width="13.28515625" bestFit="1" customWidth="1"/>
    <col min="4100" max="4100" width="14.85546875" customWidth="1"/>
    <col min="4101" max="4101" width="14" customWidth="1"/>
    <col min="4103" max="4103" width="16.7109375" customWidth="1"/>
    <col min="4353" max="4353" width="32.42578125" customWidth="1"/>
    <col min="4355" max="4355" width="13.28515625" bestFit="1" customWidth="1"/>
    <col min="4356" max="4356" width="14.85546875" customWidth="1"/>
    <col min="4357" max="4357" width="14" customWidth="1"/>
    <col min="4359" max="4359" width="16.7109375" customWidth="1"/>
    <col min="4609" max="4609" width="32.42578125" customWidth="1"/>
    <col min="4611" max="4611" width="13.28515625" bestFit="1" customWidth="1"/>
    <col min="4612" max="4612" width="14.85546875" customWidth="1"/>
    <col min="4613" max="4613" width="14" customWidth="1"/>
    <col min="4615" max="4615" width="16.7109375" customWidth="1"/>
    <col min="4865" max="4865" width="32.42578125" customWidth="1"/>
    <col min="4867" max="4867" width="13.28515625" bestFit="1" customWidth="1"/>
    <col min="4868" max="4868" width="14.85546875" customWidth="1"/>
    <col min="4869" max="4869" width="14" customWidth="1"/>
    <col min="4871" max="4871" width="16.7109375" customWidth="1"/>
    <col min="5121" max="5121" width="32.42578125" customWidth="1"/>
    <col min="5123" max="5123" width="13.28515625" bestFit="1" customWidth="1"/>
    <col min="5124" max="5124" width="14.85546875" customWidth="1"/>
    <col min="5125" max="5125" width="14" customWidth="1"/>
    <col min="5127" max="5127" width="16.7109375" customWidth="1"/>
    <col min="5377" max="5377" width="32.42578125" customWidth="1"/>
    <col min="5379" max="5379" width="13.28515625" bestFit="1" customWidth="1"/>
    <col min="5380" max="5380" width="14.85546875" customWidth="1"/>
    <col min="5381" max="5381" width="14" customWidth="1"/>
    <col min="5383" max="5383" width="16.7109375" customWidth="1"/>
    <col min="5633" max="5633" width="32.42578125" customWidth="1"/>
    <col min="5635" max="5635" width="13.28515625" bestFit="1" customWidth="1"/>
    <col min="5636" max="5636" width="14.85546875" customWidth="1"/>
    <col min="5637" max="5637" width="14" customWidth="1"/>
    <col min="5639" max="5639" width="16.7109375" customWidth="1"/>
    <col min="5889" max="5889" width="32.42578125" customWidth="1"/>
    <col min="5891" max="5891" width="13.28515625" bestFit="1" customWidth="1"/>
    <col min="5892" max="5892" width="14.85546875" customWidth="1"/>
    <col min="5893" max="5893" width="14" customWidth="1"/>
    <col min="5895" max="5895" width="16.7109375" customWidth="1"/>
    <col min="6145" max="6145" width="32.42578125" customWidth="1"/>
    <col min="6147" max="6147" width="13.28515625" bestFit="1" customWidth="1"/>
    <col min="6148" max="6148" width="14.85546875" customWidth="1"/>
    <col min="6149" max="6149" width="14" customWidth="1"/>
    <col min="6151" max="6151" width="16.7109375" customWidth="1"/>
    <col min="6401" max="6401" width="32.42578125" customWidth="1"/>
    <col min="6403" max="6403" width="13.28515625" bestFit="1" customWidth="1"/>
    <col min="6404" max="6404" width="14.85546875" customWidth="1"/>
    <col min="6405" max="6405" width="14" customWidth="1"/>
    <col min="6407" max="6407" width="16.7109375" customWidth="1"/>
    <col min="6657" max="6657" width="32.42578125" customWidth="1"/>
    <col min="6659" max="6659" width="13.28515625" bestFit="1" customWidth="1"/>
    <col min="6660" max="6660" width="14.85546875" customWidth="1"/>
    <col min="6661" max="6661" width="14" customWidth="1"/>
    <col min="6663" max="6663" width="16.7109375" customWidth="1"/>
    <col min="6913" max="6913" width="32.42578125" customWidth="1"/>
    <col min="6915" max="6915" width="13.28515625" bestFit="1" customWidth="1"/>
    <col min="6916" max="6916" width="14.85546875" customWidth="1"/>
    <col min="6917" max="6917" width="14" customWidth="1"/>
    <col min="6919" max="6919" width="16.7109375" customWidth="1"/>
    <col min="7169" max="7169" width="32.42578125" customWidth="1"/>
    <col min="7171" max="7171" width="13.28515625" bestFit="1" customWidth="1"/>
    <col min="7172" max="7172" width="14.85546875" customWidth="1"/>
    <col min="7173" max="7173" width="14" customWidth="1"/>
    <col min="7175" max="7175" width="16.7109375" customWidth="1"/>
    <col min="7425" max="7425" width="32.42578125" customWidth="1"/>
    <col min="7427" max="7427" width="13.28515625" bestFit="1" customWidth="1"/>
    <col min="7428" max="7428" width="14.85546875" customWidth="1"/>
    <col min="7429" max="7429" width="14" customWidth="1"/>
    <col min="7431" max="7431" width="16.7109375" customWidth="1"/>
    <col min="7681" max="7681" width="32.42578125" customWidth="1"/>
    <col min="7683" max="7683" width="13.28515625" bestFit="1" customWidth="1"/>
    <col min="7684" max="7684" width="14.85546875" customWidth="1"/>
    <col min="7685" max="7685" width="14" customWidth="1"/>
    <col min="7687" max="7687" width="16.7109375" customWidth="1"/>
    <col min="7937" max="7937" width="32.42578125" customWidth="1"/>
    <col min="7939" max="7939" width="13.28515625" bestFit="1" customWidth="1"/>
    <col min="7940" max="7940" width="14.85546875" customWidth="1"/>
    <col min="7941" max="7941" width="14" customWidth="1"/>
    <col min="7943" max="7943" width="16.7109375" customWidth="1"/>
    <col min="8193" max="8193" width="32.42578125" customWidth="1"/>
    <col min="8195" max="8195" width="13.28515625" bestFit="1" customWidth="1"/>
    <col min="8196" max="8196" width="14.85546875" customWidth="1"/>
    <col min="8197" max="8197" width="14" customWidth="1"/>
    <col min="8199" max="8199" width="16.7109375" customWidth="1"/>
    <col min="8449" max="8449" width="32.42578125" customWidth="1"/>
    <col min="8451" max="8451" width="13.28515625" bestFit="1" customWidth="1"/>
    <col min="8452" max="8452" width="14.85546875" customWidth="1"/>
    <col min="8453" max="8453" width="14" customWidth="1"/>
    <col min="8455" max="8455" width="16.7109375" customWidth="1"/>
    <col min="8705" max="8705" width="32.42578125" customWidth="1"/>
    <col min="8707" max="8707" width="13.28515625" bestFit="1" customWidth="1"/>
    <col min="8708" max="8708" width="14.85546875" customWidth="1"/>
    <col min="8709" max="8709" width="14" customWidth="1"/>
    <col min="8711" max="8711" width="16.7109375" customWidth="1"/>
    <col min="8961" max="8961" width="32.42578125" customWidth="1"/>
    <col min="8963" max="8963" width="13.28515625" bestFit="1" customWidth="1"/>
    <col min="8964" max="8964" width="14.85546875" customWidth="1"/>
    <col min="8965" max="8965" width="14" customWidth="1"/>
    <col min="8967" max="8967" width="16.7109375" customWidth="1"/>
    <col min="9217" max="9217" width="32.42578125" customWidth="1"/>
    <col min="9219" max="9219" width="13.28515625" bestFit="1" customWidth="1"/>
    <col min="9220" max="9220" width="14.85546875" customWidth="1"/>
    <col min="9221" max="9221" width="14" customWidth="1"/>
    <col min="9223" max="9223" width="16.7109375" customWidth="1"/>
    <col min="9473" max="9473" width="32.42578125" customWidth="1"/>
    <col min="9475" max="9475" width="13.28515625" bestFit="1" customWidth="1"/>
    <col min="9476" max="9476" width="14.85546875" customWidth="1"/>
    <col min="9477" max="9477" width="14" customWidth="1"/>
    <col min="9479" max="9479" width="16.7109375" customWidth="1"/>
    <col min="9729" max="9729" width="32.42578125" customWidth="1"/>
    <col min="9731" max="9731" width="13.28515625" bestFit="1" customWidth="1"/>
    <col min="9732" max="9732" width="14.85546875" customWidth="1"/>
    <col min="9733" max="9733" width="14" customWidth="1"/>
    <col min="9735" max="9735" width="16.7109375" customWidth="1"/>
    <col min="9985" max="9985" width="32.42578125" customWidth="1"/>
    <col min="9987" max="9987" width="13.28515625" bestFit="1" customWidth="1"/>
    <col min="9988" max="9988" width="14.85546875" customWidth="1"/>
    <col min="9989" max="9989" width="14" customWidth="1"/>
    <col min="9991" max="9991" width="16.7109375" customWidth="1"/>
    <col min="10241" max="10241" width="32.42578125" customWidth="1"/>
    <col min="10243" max="10243" width="13.28515625" bestFit="1" customWidth="1"/>
    <col min="10244" max="10244" width="14.85546875" customWidth="1"/>
    <col min="10245" max="10245" width="14" customWidth="1"/>
    <col min="10247" max="10247" width="16.7109375" customWidth="1"/>
    <col min="10497" max="10497" width="32.42578125" customWidth="1"/>
    <col min="10499" max="10499" width="13.28515625" bestFit="1" customWidth="1"/>
    <col min="10500" max="10500" width="14.85546875" customWidth="1"/>
    <col min="10501" max="10501" width="14" customWidth="1"/>
    <col min="10503" max="10503" width="16.7109375" customWidth="1"/>
    <col min="10753" max="10753" width="32.42578125" customWidth="1"/>
    <col min="10755" max="10755" width="13.28515625" bestFit="1" customWidth="1"/>
    <col min="10756" max="10756" width="14.85546875" customWidth="1"/>
    <col min="10757" max="10757" width="14" customWidth="1"/>
    <col min="10759" max="10759" width="16.7109375" customWidth="1"/>
    <col min="11009" max="11009" width="32.42578125" customWidth="1"/>
    <col min="11011" max="11011" width="13.28515625" bestFit="1" customWidth="1"/>
    <col min="11012" max="11012" width="14.85546875" customWidth="1"/>
    <col min="11013" max="11013" width="14" customWidth="1"/>
    <col min="11015" max="11015" width="16.7109375" customWidth="1"/>
    <col min="11265" max="11265" width="32.42578125" customWidth="1"/>
    <col min="11267" max="11267" width="13.28515625" bestFit="1" customWidth="1"/>
    <col min="11268" max="11268" width="14.85546875" customWidth="1"/>
    <col min="11269" max="11269" width="14" customWidth="1"/>
    <col min="11271" max="11271" width="16.7109375" customWidth="1"/>
    <col min="11521" max="11521" width="32.42578125" customWidth="1"/>
    <col min="11523" max="11523" width="13.28515625" bestFit="1" customWidth="1"/>
    <col min="11524" max="11524" width="14.85546875" customWidth="1"/>
    <col min="11525" max="11525" width="14" customWidth="1"/>
    <col min="11527" max="11527" width="16.7109375" customWidth="1"/>
    <col min="11777" max="11777" width="32.42578125" customWidth="1"/>
    <col min="11779" max="11779" width="13.28515625" bestFit="1" customWidth="1"/>
    <col min="11780" max="11780" width="14.85546875" customWidth="1"/>
    <col min="11781" max="11781" width="14" customWidth="1"/>
    <col min="11783" max="11783" width="16.7109375" customWidth="1"/>
    <col min="12033" max="12033" width="32.42578125" customWidth="1"/>
    <col min="12035" max="12035" width="13.28515625" bestFit="1" customWidth="1"/>
    <col min="12036" max="12036" width="14.85546875" customWidth="1"/>
    <col min="12037" max="12037" width="14" customWidth="1"/>
    <col min="12039" max="12039" width="16.7109375" customWidth="1"/>
    <col min="12289" max="12289" width="32.42578125" customWidth="1"/>
    <col min="12291" max="12291" width="13.28515625" bestFit="1" customWidth="1"/>
    <col min="12292" max="12292" width="14.85546875" customWidth="1"/>
    <col min="12293" max="12293" width="14" customWidth="1"/>
    <col min="12295" max="12295" width="16.7109375" customWidth="1"/>
    <col min="12545" max="12545" width="32.42578125" customWidth="1"/>
    <col min="12547" max="12547" width="13.28515625" bestFit="1" customWidth="1"/>
    <col min="12548" max="12548" width="14.85546875" customWidth="1"/>
    <col min="12549" max="12549" width="14" customWidth="1"/>
    <col min="12551" max="12551" width="16.7109375" customWidth="1"/>
    <col min="12801" max="12801" width="32.42578125" customWidth="1"/>
    <col min="12803" max="12803" width="13.28515625" bestFit="1" customWidth="1"/>
    <col min="12804" max="12804" width="14.85546875" customWidth="1"/>
    <col min="12805" max="12805" width="14" customWidth="1"/>
    <col min="12807" max="12807" width="16.7109375" customWidth="1"/>
    <col min="13057" max="13057" width="32.42578125" customWidth="1"/>
    <col min="13059" max="13059" width="13.28515625" bestFit="1" customWidth="1"/>
    <col min="13060" max="13060" width="14.85546875" customWidth="1"/>
    <col min="13061" max="13061" width="14" customWidth="1"/>
    <col min="13063" max="13063" width="16.7109375" customWidth="1"/>
    <col min="13313" max="13313" width="32.42578125" customWidth="1"/>
    <col min="13315" max="13315" width="13.28515625" bestFit="1" customWidth="1"/>
    <col min="13316" max="13316" width="14.85546875" customWidth="1"/>
    <col min="13317" max="13317" width="14" customWidth="1"/>
    <col min="13319" max="13319" width="16.7109375" customWidth="1"/>
    <col min="13569" max="13569" width="32.42578125" customWidth="1"/>
    <col min="13571" max="13571" width="13.28515625" bestFit="1" customWidth="1"/>
    <col min="13572" max="13572" width="14.85546875" customWidth="1"/>
    <col min="13573" max="13573" width="14" customWidth="1"/>
    <col min="13575" max="13575" width="16.7109375" customWidth="1"/>
    <col min="13825" max="13825" width="32.42578125" customWidth="1"/>
    <col min="13827" max="13827" width="13.28515625" bestFit="1" customWidth="1"/>
    <col min="13828" max="13828" width="14.85546875" customWidth="1"/>
    <col min="13829" max="13829" width="14" customWidth="1"/>
    <col min="13831" max="13831" width="16.7109375" customWidth="1"/>
    <col min="14081" max="14081" width="32.42578125" customWidth="1"/>
    <col min="14083" max="14083" width="13.28515625" bestFit="1" customWidth="1"/>
    <col min="14084" max="14084" width="14.85546875" customWidth="1"/>
    <col min="14085" max="14085" width="14" customWidth="1"/>
    <col min="14087" max="14087" width="16.7109375" customWidth="1"/>
    <col min="14337" max="14337" width="32.42578125" customWidth="1"/>
    <col min="14339" max="14339" width="13.28515625" bestFit="1" customWidth="1"/>
    <col min="14340" max="14340" width="14.85546875" customWidth="1"/>
    <col min="14341" max="14341" width="14" customWidth="1"/>
    <col min="14343" max="14343" width="16.7109375" customWidth="1"/>
    <col min="14593" max="14593" width="32.42578125" customWidth="1"/>
    <col min="14595" max="14595" width="13.28515625" bestFit="1" customWidth="1"/>
    <col min="14596" max="14596" width="14.85546875" customWidth="1"/>
    <col min="14597" max="14597" width="14" customWidth="1"/>
    <col min="14599" max="14599" width="16.7109375" customWidth="1"/>
    <col min="14849" max="14849" width="32.42578125" customWidth="1"/>
    <col min="14851" max="14851" width="13.28515625" bestFit="1" customWidth="1"/>
    <col min="14852" max="14852" width="14.85546875" customWidth="1"/>
    <col min="14853" max="14853" width="14" customWidth="1"/>
    <col min="14855" max="14855" width="16.7109375" customWidth="1"/>
    <col min="15105" max="15105" width="32.42578125" customWidth="1"/>
    <col min="15107" max="15107" width="13.28515625" bestFit="1" customWidth="1"/>
    <col min="15108" max="15108" width="14.85546875" customWidth="1"/>
    <col min="15109" max="15109" width="14" customWidth="1"/>
    <col min="15111" max="15111" width="16.7109375" customWidth="1"/>
    <col min="15361" max="15361" width="32.42578125" customWidth="1"/>
    <col min="15363" max="15363" width="13.28515625" bestFit="1" customWidth="1"/>
    <col min="15364" max="15364" width="14.85546875" customWidth="1"/>
    <col min="15365" max="15365" width="14" customWidth="1"/>
    <col min="15367" max="15367" width="16.7109375" customWidth="1"/>
    <col min="15617" max="15617" width="32.42578125" customWidth="1"/>
    <col min="15619" max="15619" width="13.28515625" bestFit="1" customWidth="1"/>
    <col min="15620" max="15620" width="14.85546875" customWidth="1"/>
    <col min="15621" max="15621" width="14" customWidth="1"/>
    <col min="15623" max="15623" width="16.7109375" customWidth="1"/>
    <col min="15873" max="15873" width="32.42578125" customWidth="1"/>
    <col min="15875" max="15875" width="13.28515625" bestFit="1" customWidth="1"/>
    <col min="15876" max="15876" width="14.85546875" customWidth="1"/>
    <col min="15877" max="15877" width="14" customWidth="1"/>
    <col min="15879" max="15879" width="16.7109375" customWidth="1"/>
    <col min="16129" max="16129" width="32.42578125" customWidth="1"/>
    <col min="16131" max="16131" width="13.28515625" bestFit="1" customWidth="1"/>
    <col min="16132" max="16132" width="14.85546875" customWidth="1"/>
    <col min="16133" max="16133" width="14" customWidth="1"/>
    <col min="16135" max="16135" width="16.7109375" customWidth="1"/>
  </cols>
  <sheetData>
    <row r="1" spans="1:7" x14ac:dyDescent="0.25">
      <c r="B1" s="1" t="s">
        <v>0</v>
      </c>
    </row>
    <row r="2" spans="1:7" ht="15.75" x14ac:dyDescent="0.25">
      <c r="C2" s="2"/>
    </row>
    <row r="5" spans="1:7" s="32" customFormat="1" x14ac:dyDescent="0.2">
      <c r="A5" s="32" t="s">
        <v>45</v>
      </c>
    </row>
    <row r="6" spans="1:7" s="32" customFormat="1" x14ac:dyDescent="0.2">
      <c r="A6" s="32" t="s">
        <v>1</v>
      </c>
    </row>
    <row r="7" spans="1:7" s="33" customFormat="1" x14ac:dyDescent="0.25">
      <c r="A7" s="33" t="s">
        <v>2</v>
      </c>
    </row>
    <row r="8" spans="1:7" s="32" customFormat="1" x14ac:dyDescent="0.2">
      <c r="A8" s="32" t="s">
        <v>46</v>
      </c>
    </row>
    <row r="9" spans="1:7" ht="15.75" x14ac:dyDescent="0.25">
      <c r="C9" s="4" t="s">
        <v>3</v>
      </c>
      <c r="D9" s="5"/>
      <c r="E9" s="28">
        <v>2027</v>
      </c>
      <c r="G9" s="1" t="s">
        <v>4</v>
      </c>
    </row>
    <row r="10" spans="1:7" ht="15.75" x14ac:dyDescent="0.25">
      <c r="C10" s="6" t="s">
        <v>5</v>
      </c>
      <c r="D10" s="1"/>
      <c r="E10" s="17" t="s">
        <v>5</v>
      </c>
      <c r="G10" s="1" t="s">
        <v>6</v>
      </c>
    </row>
    <row r="11" spans="1:7" ht="15.75" x14ac:dyDescent="0.25">
      <c r="A11" s="7" t="s">
        <v>7</v>
      </c>
      <c r="C11" s="8" t="s">
        <v>8</v>
      </c>
      <c r="D11" s="1"/>
      <c r="E11" t="s">
        <v>47</v>
      </c>
      <c r="G11" t="s">
        <v>9</v>
      </c>
    </row>
    <row r="12" spans="1:7" x14ac:dyDescent="0.25">
      <c r="A12" s="9" t="s">
        <v>10</v>
      </c>
      <c r="B12" s="9" t="s">
        <v>10</v>
      </c>
      <c r="C12" s="9" t="s">
        <v>10</v>
      </c>
      <c r="D12" s="9"/>
      <c r="G12" s="9" t="s">
        <v>10</v>
      </c>
    </row>
    <row r="13" spans="1:7" ht="15.75" x14ac:dyDescent="0.25">
      <c r="A13" s="10" t="s">
        <v>11</v>
      </c>
    </row>
    <row r="14" spans="1:7" x14ac:dyDescent="0.25">
      <c r="A14" s="1" t="s">
        <v>12</v>
      </c>
    </row>
    <row r="15" spans="1:7" x14ac:dyDescent="0.25">
      <c r="A15" s="1" t="s">
        <v>13</v>
      </c>
      <c r="C15">
        <v>997747</v>
      </c>
      <c r="E15">
        <v>1048441</v>
      </c>
      <c r="G15" s="11">
        <f>SUM(E15-C15)/C15</f>
        <v>5.0808471486258541E-2</v>
      </c>
    </row>
    <row r="16" spans="1:7" x14ac:dyDescent="0.25">
      <c r="A16" s="1" t="s">
        <v>14</v>
      </c>
      <c r="C16">
        <v>289707</v>
      </c>
      <c r="E16">
        <v>291887</v>
      </c>
      <c r="G16" s="12"/>
    </row>
    <row r="17" spans="1:8" x14ac:dyDescent="0.25">
      <c r="A17" s="1" t="s">
        <v>15</v>
      </c>
      <c r="C17">
        <v>179159</v>
      </c>
      <c r="E17">
        <v>191000</v>
      </c>
      <c r="G17" s="12"/>
    </row>
    <row r="18" spans="1:8" x14ac:dyDescent="0.25">
      <c r="A18" s="1" t="s">
        <v>16</v>
      </c>
      <c r="C18">
        <v>51080</v>
      </c>
      <c r="E18">
        <v>51080</v>
      </c>
      <c r="G18" s="12"/>
    </row>
    <row r="19" spans="1:8" x14ac:dyDescent="0.25">
      <c r="A19" s="1" t="s">
        <v>17</v>
      </c>
      <c r="C19">
        <v>85255</v>
      </c>
      <c r="E19">
        <v>79245</v>
      </c>
    </row>
    <row r="20" spans="1:8" x14ac:dyDescent="0.25">
      <c r="A20" s="1" t="s">
        <v>18</v>
      </c>
      <c r="C20">
        <v>28000</v>
      </c>
      <c r="E20">
        <v>28000</v>
      </c>
    </row>
    <row r="21" spans="1:8" x14ac:dyDescent="0.25">
      <c r="A21" s="1" t="s">
        <v>19</v>
      </c>
      <c r="C21">
        <v>13700</v>
      </c>
      <c r="E21">
        <v>17000</v>
      </c>
    </row>
    <row r="22" spans="1:8" x14ac:dyDescent="0.25">
      <c r="A22" s="1" t="s">
        <v>20</v>
      </c>
      <c r="C22">
        <v>413802</v>
      </c>
      <c r="E22">
        <v>446244</v>
      </c>
      <c r="G22" s="12"/>
    </row>
    <row r="23" spans="1:8" x14ac:dyDescent="0.25">
      <c r="A23" s="1" t="s">
        <v>21</v>
      </c>
      <c r="C23">
        <v>25545</v>
      </c>
      <c r="E23">
        <v>35526</v>
      </c>
      <c r="G23" s="12"/>
    </row>
    <row r="24" spans="1:8" x14ac:dyDescent="0.25">
      <c r="A24" s="1" t="s">
        <v>22</v>
      </c>
      <c r="C24">
        <v>92779</v>
      </c>
      <c r="E24">
        <v>117945</v>
      </c>
      <c r="G24" s="12"/>
    </row>
    <row r="25" spans="1:8" ht="15.75" x14ac:dyDescent="0.25">
      <c r="A25" s="3" t="s">
        <v>23</v>
      </c>
      <c r="C25">
        <v>6400</v>
      </c>
      <c r="E25">
        <v>6400</v>
      </c>
      <c r="G25" s="12"/>
    </row>
    <row r="26" spans="1:8" ht="15.75" x14ac:dyDescent="0.25">
      <c r="A26" s="3" t="s">
        <v>24</v>
      </c>
      <c r="C26">
        <v>59000</v>
      </c>
      <c r="E26">
        <v>75000</v>
      </c>
      <c r="G26" s="12"/>
    </row>
    <row r="27" spans="1:8" x14ac:dyDescent="0.25">
      <c r="C27" s="9" t="s">
        <v>10</v>
      </c>
      <c r="D27" s="9"/>
      <c r="H27" s="9"/>
    </row>
    <row r="28" spans="1:8" ht="15.75" x14ac:dyDescent="0.25">
      <c r="A28" s="13" t="s">
        <v>25</v>
      </c>
      <c r="B28" s="14"/>
      <c r="C28" s="15">
        <f>SUM(C15:C26)</f>
        <v>2242174</v>
      </c>
      <c r="D28" s="15"/>
      <c r="E28" s="29">
        <f>SUM(E15:E26)</f>
        <v>2387768</v>
      </c>
      <c r="G28" s="11">
        <f>SUM(E28-C28)/C28</f>
        <v>6.4934300370979234E-2</v>
      </c>
      <c r="H28" s="14"/>
    </row>
    <row r="29" spans="1:8" x14ac:dyDescent="0.25">
      <c r="A29" s="1" t="s">
        <v>26</v>
      </c>
      <c r="C29" s="16">
        <v>762</v>
      </c>
      <c r="D29" s="16"/>
      <c r="E29" s="30">
        <v>0</v>
      </c>
    </row>
    <row r="30" spans="1:8" x14ac:dyDescent="0.25">
      <c r="C30" s="9" t="s">
        <v>10</v>
      </c>
      <c r="D30" s="9"/>
      <c r="H30" s="9"/>
    </row>
    <row r="31" spans="1:8" ht="15.75" x14ac:dyDescent="0.25">
      <c r="A31" s="13" t="s">
        <v>27</v>
      </c>
      <c r="B31" s="14"/>
      <c r="C31" s="15">
        <f>SUM(C28,C29)</f>
        <v>2242936</v>
      </c>
      <c r="D31" s="15"/>
      <c r="E31" s="29">
        <f>SUM(E28,E29)</f>
        <v>2387768</v>
      </c>
      <c r="H31" s="14"/>
    </row>
    <row r="32" spans="1:8" ht="15.75" x14ac:dyDescent="0.25">
      <c r="A32" s="13"/>
      <c r="B32" s="14"/>
      <c r="C32" s="14"/>
      <c r="D32" s="14"/>
      <c r="H32" s="14"/>
    </row>
    <row r="33" spans="1:8" ht="15.75" x14ac:dyDescent="0.25">
      <c r="A33" s="10" t="s">
        <v>28</v>
      </c>
    </row>
    <row r="34" spans="1:8" x14ac:dyDescent="0.25">
      <c r="A34" s="1" t="s">
        <v>29</v>
      </c>
      <c r="C34">
        <v>487833</v>
      </c>
      <c r="E34">
        <v>512120</v>
      </c>
    </row>
    <row r="35" spans="1:8" x14ac:dyDescent="0.25">
      <c r="A35" s="1" t="s">
        <v>30</v>
      </c>
      <c r="C35">
        <v>603901</v>
      </c>
      <c r="E35">
        <v>633449</v>
      </c>
    </row>
    <row r="36" spans="1:8" x14ac:dyDescent="0.25">
      <c r="A36" s="1" t="s">
        <v>31</v>
      </c>
      <c r="C36">
        <v>652400</v>
      </c>
      <c r="E36">
        <v>619309</v>
      </c>
    </row>
    <row r="37" spans="1:8" x14ac:dyDescent="0.25">
      <c r="A37" s="1" t="s">
        <v>32</v>
      </c>
      <c r="C37">
        <v>413802</v>
      </c>
      <c r="E37">
        <v>446244</v>
      </c>
    </row>
    <row r="38" spans="1:8" x14ac:dyDescent="0.25">
      <c r="A38" s="1" t="s">
        <v>33</v>
      </c>
      <c r="C38">
        <v>0</v>
      </c>
      <c r="E38">
        <v>0</v>
      </c>
    </row>
    <row r="39" spans="1:8" x14ac:dyDescent="0.25">
      <c r="A39" t="s">
        <v>34</v>
      </c>
      <c r="C39">
        <v>5000</v>
      </c>
      <c r="E39">
        <v>5000</v>
      </c>
    </row>
    <row r="40" spans="1:8" ht="15.75" x14ac:dyDescent="0.25">
      <c r="A40" s="1" t="s">
        <v>35</v>
      </c>
      <c r="C40" s="17">
        <v>80000</v>
      </c>
      <c r="E40">
        <v>171646</v>
      </c>
    </row>
    <row r="41" spans="1:8" x14ac:dyDescent="0.25">
      <c r="A41" s="1"/>
    </row>
    <row r="42" spans="1:8" ht="15.75" x14ac:dyDescent="0.25">
      <c r="C42" s="9" t="s">
        <v>10</v>
      </c>
      <c r="D42" s="9"/>
      <c r="H42" s="18"/>
    </row>
    <row r="43" spans="1:8" ht="15.75" x14ac:dyDescent="0.25">
      <c r="A43" s="13" t="s">
        <v>36</v>
      </c>
      <c r="B43" s="14"/>
      <c r="C43" s="15">
        <f>SUM(C34:C42)</f>
        <v>2242936</v>
      </c>
      <c r="D43" s="15"/>
      <c r="E43" s="29">
        <f>SUM(E34:E42)</f>
        <v>2387768</v>
      </c>
      <c r="G43" s="11">
        <f>SUM(E43-C43)/C43</f>
        <v>6.4572506750081138E-2</v>
      </c>
      <c r="H43" s="14"/>
    </row>
    <row r="44" spans="1:8" ht="15.75" x14ac:dyDescent="0.25">
      <c r="A44" s="13"/>
      <c r="B44" s="14"/>
      <c r="C44" s="4"/>
      <c r="D44" s="14"/>
      <c r="E44" s="14"/>
      <c r="G44" s="12"/>
      <c r="H44" s="14"/>
    </row>
    <row r="45" spans="1:8" ht="15.75" x14ac:dyDescent="0.25">
      <c r="A45" s="13"/>
      <c r="B45" s="14"/>
      <c r="C45" s="13"/>
      <c r="D45" s="14"/>
      <c r="E45" s="14"/>
      <c r="G45" s="12"/>
      <c r="H45" s="14"/>
    </row>
    <row r="46" spans="1:8" x14ac:dyDescent="0.25">
      <c r="G46" t="s">
        <v>37</v>
      </c>
    </row>
    <row r="47" spans="1:8" ht="15.75" x14ac:dyDescent="0.25">
      <c r="A47" s="7" t="s">
        <v>7</v>
      </c>
      <c r="B47" s="1"/>
    </row>
    <row r="48" spans="1:8" ht="15.75" x14ac:dyDescent="0.25">
      <c r="A48" s="7" t="s">
        <v>38</v>
      </c>
      <c r="B48" s="19"/>
      <c r="D48" s="20">
        <v>1083958</v>
      </c>
      <c r="E48" s="31">
        <v>1163525</v>
      </c>
    </row>
    <row r="49" spans="1:7" x14ac:dyDescent="0.25">
      <c r="A49" t="s">
        <v>39</v>
      </c>
      <c r="B49" s="9"/>
      <c r="D49" s="21">
        <v>2253174</v>
      </c>
      <c r="E49" s="31">
        <v>2361588</v>
      </c>
    </row>
    <row r="50" spans="1:7" x14ac:dyDescent="0.25">
      <c r="B50" s="9"/>
      <c r="D50" s="22">
        <v>762</v>
      </c>
      <c r="E50">
        <v>0</v>
      </c>
    </row>
    <row r="51" spans="1:7" x14ac:dyDescent="0.25">
      <c r="A51" s="1"/>
      <c r="D51" s="23">
        <f>SUM(D48:D49)</f>
        <v>3337132</v>
      </c>
      <c r="E51" s="30">
        <f>SUM(E48:E49)</f>
        <v>3525113</v>
      </c>
    </row>
    <row r="52" spans="1:7" x14ac:dyDescent="0.25">
      <c r="A52" s="1" t="s">
        <v>40</v>
      </c>
      <c r="D52" s="24">
        <f>C43</f>
        <v>2242936</v>
      </c>
      <c r="E52">
        <v>2361588</v>
      </c>
    </row>
    <row r="53" spans="1:7" x14ac:dyDescent="0.25">
      <c r="A53" t="s">
        <v>41</v>
      </c>
      <c r="D53" s="23">
        <f>SUM(D51-D52)</f>
        <v>1094196</v>
      </c>
      <c r="E53" s="30">
        <v>1163525</v>
      </c>
    </row>
    <row r="54" spans="1:7" ht="12.75" customHeight="1" x14ac:dyDescent="0.25">
      <c r="A54" t="s">
        <v>42</v>
      </c>
      <c r="D54" s="23">
        <v>675324</v>
      </c>
      <c r="E54" s="30">
        <v>71314</v>
      </c>
    </row>
    <row r="55" spans="1:7" ht="29.25" customHeight="1" x14ac:dyDescent="0.25">
      <c r="A55" s="34" t="s">
        <v>43</v>
      </c>
      <c r="B55" s="35"/>
      <c r="D55" s="23">
        <v>252911</v>
      </c>
      <c r="E55" s="30">
        <v>294403</v>
      </c>
    </row>
    <row r="56" spans="1:7" x14ac:dyDescent="0.25">
      <c r="D56" s="25"/>
    </row>
    <row r="57" spans="1:7" x14ac:dyDescent="0.25">
      <c r="A57" s="1" t="s">
        <v>44</v>
      </c>
      <c r="D57" s="23">
        <f>D52-D53-D54</f>
        <v>473416</v>
      </c>
      <c r="E57" s="30">
        <f>E52-E53-E54</f>
        <v>1126749</v>
      </c>
    </row>
    <row r="58" spans="1:7" x14ac:dyDescent="0.25">
      <c r="A58" s="1"/>
    </row>
    <row r="59" spans="1:7" x14ac:dyDescent="0.25">
      <c r="A59" s="1"/>
      <c r="G59" s="1"/>
    </row>
    <row r="60" spans="1:7" ht="15.75" x14ac:dyDescent="0.25">
      <c r="A60" s="3" t="s">
        <v>48</v>
      </c>
      <c r="G60" s="1"/>
    </row>
    <row r="61" spans="1:7" ht="15.75" x14ac:dyDescent="0.25">
      <c r="A61" s="3"/>
      <c r="G61" s="1"/>
    </row>
    <row r="62" spans="1:7" x14ac:dyDescent="0.25">
      <c r="A62" s="1"/>
      <c r="G62" s="1"/>
    </row>
    <row r="70" spans="1:8" x14ac:dyDescent="0.25">
      <c r="D70" s="1"/>
    </row>
    <row r="71" spans="1:8" x14ac:dyDescent="0.25">
      <c r="A71" s="1"/>
      <c r="C71" s="1"/>
      <c r="D71" s="1"/>
    </row>
    <row r="72" spans="1:8" x14ac:dyDescent="0.25">
      <c r="C72" s="26"/>
      <c r="D72" s="26"/>
      <c r="E72" s="26"/>
      <c r="G72" s="26"/>
      <c r="H72" s="26"/>
    </row>
    <row r="73" spans="1:8" x14ac:dyDescent="0.25">
      <c r="C73" s="26"/>
      <c r="D73" s="26"/>
      <c r="E73" s="26"/>
      <c r="G73" s="26"/>
      <c r="H73" s="26"/>
    </row>
    <row r="74" spans="1:8" x14ac:dyDescent="0.25">
      <c r="A74" s="1"/>
      <c r="C74" s="26"/>
      <c r="D74" s="26"/>
      <c r="E74" s="26"/>
      <c r="G74" s="26"/>
      <c r="H74" s="27"/>
    </row>
    <row r="75" spans="1:8" x14ac:dyDescent="0.25">
      <c r="A75" s="1"/>
      <c r="C75" s="19"/>
      <c r="D75" s="19"/>
      <c r="E75" s="27"/>
      <c r="G75" s="27"/>
      <c r="H75" s="27"/>
    </row>
    <row r="76" spans="1:8" x14ac:dyDescent="0.25">
      <c r="A76" s="1"/>
      <c r="C76" s="1"/>
      <c r="D76" s="1"/>
    </row>
    <row r="77" spans="1:8" x14ac:dyDescent="0.25">
      <c r="A77" s="1"/>
    </row>
    <row r="78" spans="1:8" x14ac:dyDescent="0.25">
      <c r="B78" s="1"/>
    </row>
    <row r="79" spans="1:8" x14ac:dyDescent="0.25">
      <c r="B79" s="26"/>
    </row>
    <row r="80" spans="1:8" x14ac:dyDescent="0.25">
      <c r="A80" s="26"/>
      <c r="B80" s="26"/>
    </row>
    <row r="81" spans="1:2" x14ac:dyDescent="0.25">
      <c r="A81" s="26"/>
      <c r="B81" s="26"/>
    </row>
    <row r="82" spans="1:2" x14ac:dyDescent="0.25">
      <c r="A82" s="19"/>
      <c r="B82" s="19"/>
    </row>
    <row r="83" spans="1:2" x14ac:dyDescent="0.25">
      <c r="B83" s="1"/>
    </row>
    <row r="85" spans="1:2" x14ac:dyDescent="0.25">
      <c r="A85" s="1"/>
    </row>
    <row r="86" spans="1:2" x14ac:dyDescent="0.25">
      <c r="A86" s="1"/>
    </row>
  </sheetData>
  <mergeCells count="5">
    <mergeCell ref="A5:XFD5"/>
    <mergeCell ref="A6:XFD6"/>
    <mergeCell ref="A7:XFD7"/>
    <mergeCell ref="A8:XFD8"/>
    <mergeCell ref="A55:B55"/>
  </mergeCells>
  <phoneticPr fontId="10" type="noConversion"/>
  <pageMargins left="0.7" right="0.7" top="0.75" bottom="0.75" header="0.3" footer="0.3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Siclovan</dc:creator>
  <cp:lastModifiedBy>Laura Siclovan</cp:lastModifiedBy>
  <cp:lastPrinted>2026-11-03T15:11:15Z</cp:lastPrinted>
  <dcterms:created xsi:type="dcterms:W3CDTF">2026-10-27T17:18:11Z</dcterms:created>
  <dcterms:modified xsi:type="dcterms:W3CDTF">2026-11-03T15:44:54Z</dcterms:modified>
</cp:coreProperties>
</file>